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<sst xmlns="http://schemas.openxmlformats.org/spreadsheetml/2006/main" count="46" uniqueCount="30">
  <si>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入住养老机构老年人服务补贴公示表</t>
  </si>
  <si>
    <t>序号</t>
  </si>
  <si>
    <t>旗县（市、区）</t>
  </si>
  <si>
    <t>机构名称</t>
  </si>
  <si>
    <t>经营方式</t>
  </si>
  <si>
    <t>床位数（张）</t>
  </si>
  <si>
    <t>申报入住人数（人次）</t>
  </si>
  <si>
    <t>机构等级</t>
  </si>
  <si>
    <t>申请补贴资金（万元）</t>
  </si>
  <si>
    <t>备注</t>
  </si>
  <si>
    <t>全自理</t>
  </si>
  <si>
    <t>半失能</t>
  </si>
  <si>
    <t>全失能</t>
  </si>
  <si>
    <t>合计</t>
  </si>
  <si>
    <t>东胜区</t>
  </si>
  <si>
    <t>内蒙古鄂尔多斯市鑫海颐和院</t>
  </si>
  <si>
    <t>民办</t>
  </si>
  <si>
    <t>五级</t>
  </si>
  <si>
    <t>鄂尔多斯市东胜区中华情医养院</t>
  </si>
  <si>
    <t>鄂尔多斯市东胜区惠民养老服务有限责任公司</t>
  </si>
  <si>
    <t>公办</t>
  </si>
  <si>
    <t>鄂尔多斯市东胜区寿康康养中心</t>
  </si>
  <si>
    <t>公建民营</t>
  </si>
  <si>
    <t>三级</t>
  </si>
  <si>
    <t>鄂尔多斯市东胜区广厦医养中心</t>
  </si>
  <si>
    <t>鄂尔多斯市东胜区甜娇济民老年公寓</t>
  </si>
  <si>
    <t>二级</t>
  </si>
  <si>
    <t>鄂尔多斯市东胜区至瑞祥老年公寓</t>
  </si>
  <si>
    <t>一级</t>
  </si>
  <si>
    <t>鄂尔多斯市东胜区亨颐老年公寓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</si>
</sst>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N12" sqref="N12"/>
    </sheetView>
  </sheetViews>
  <sheetFormatPr defaultColWidth="9" defaultRowHeight="13.5"/>
  <cols>
    <col min="1" max="1" width="5.625" customWidth="1"/>
    <col min="2" max="2" width="13.75" customWidth="1"/>
    <col min="3" max="3" width="25.125" customWidth="1"/>
    <col min="4" max="5" width="12.125" customWidth="1"/>
    <col min="6" max="8" width="9.5" customWidth="1"/>
    <col min="9" max="9" width="11.875" customWidth="1"/>
    <col min="10" max="10" width="14.5" customWidth="1"/>
    <col min="11" max="11" width="9.25" customWidth="1"/>
  </cols>
  <sheetData>
    <row r="1" ht="43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7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/>
      <c r="H2" s="4"/>
      <c r="I2" s="4" t="s">
        <v>7</v>
      </c>
      <c r="J2" s="4" t="s">
        <v>8</v>
      </c>
      <c r="K2" s="4" t="s">
        <v>9</v>
      </c>
    </row>
    <row r="3" s="1" customFormat="1" ht="27" customHeight="1" spans="1:11">
      <c r="A3" s="4"/>
      <c r="B3" s="4"/>
      <c r="C3" s="4"/>
      <c r="D3" s="6"/>
      <c r="E3" s="4"/>
      <c r="F3" s="4" t="s">
        <v>10</v>
      </c>
      <c r="G3" s="4" t="s">
        <v>11</v>
      </c>
      <c r="H3" s="4" t="s">
        <v>12</v>
      </c>
      <c r="I3" s="4"/>
      <c r="J3" s="4"/>
      <c r="K3" s="4"/>
    </row>
    <row r="4" ht="30" customHeight="1" spans="1:11">
      <c r="A4" s="7" t="s">
        <v>13</v>
      </c>
      <c r="B4" s="8"/>
      <c r="C4" s="9"/>
      <c r="D4" s="9"/>
      <c r="E4" s="9">
        <f>SUM(E5:E12)</f>
        <v>2073</v>
      </c>
      <c r="F4" s="9">
        <f>SUM(F5:F12)</f>
        <v>322</v>
      </c>
      <c r="G4" s="9">
        <f>SUM(G5:G12)</f>
        <v>2237</v>
      </c>
      <c r="H4" s="9">
        <f>SUM(H5:H12)</f>
        <v>837</v>
      </c>
      <c r="I4" s="9"/>
      <c r="J4" s="9">
        <f>SUM(J5:J12)</f>
        <v>955680</v>
      </c>
      <c r="K4" s="9"/>
    </row>
    <row r="5" ht="30" customHeight="1" spans="1:11">
      <c r="A5" s="9">
        <v>1</v>
      </c>
      <c r="B5" s="10" t="s">
        <v>14</v>
      </c>
      <c r="C5" s="11" t="s">
        <v>15</v>
      </c>
      <c r="D5" s="12" t="s">
        <v>16</v>
      </c>
      <c r="E5" s="9">
        <v>500</v>
      </c>
      <c r="F5" s="9">
        <v>10</v>
      </c>
      <c r="G5" s="9">
        <v>735</v>
      </c>
      <c r="H5" s="9">
        <v>385</v>
      </c>
      <c r="I5" s="12" t="s">
        <v>17</v>
      </c>
      <c r="J5" s="9">
        <f t="shared" ref="J5:J8" si="0">(F5*100+G5*200+H5*300)*1.4</f>
        <v>368900</v>
      </c>
      <c r="K5" s="9"/>
    </row>
    <row r="6" ht="30" customHeight="1" spans="1:11">
      <c r="A6" s="9">
        <v>2</v>
      </c>
      <c r="B6" s="10" t="s">
        <v>14</v>
      </c>
      <c r="C6" s="12" t="s">
        <v>18</v>
      </c>
      <c r="D6" s="12" t="s">
        <v>16</v>
      </c>
      <c r="E6" s="9">
        <v>530</v>
      </c>
      <c r="F6" s="9">
        <v>0</v>
      </c>
      <c r="G6" s="9">
        <v>373</v>
      </c>
      <c r="H6" s="9">
        <v>95</v>
      </c>
      <c r="I6" s="12" t="s">
        <v>17</v>
      </c>
      <c r="J6" s="9">
        <f t="shared" si="0"/>
        <v>144340</v>
      </c>
      <c r="K6" s="9"/>
    </row>
    <row r="7" ht="30" customHeight="1" spans="1:11">
      <c r="A7" s="9">
        <v>3</v>
      </c>
      <c r="B7" s="10" t="s">
        <v>14</v>
      </c>
      <c r="C7" s="12" t="s">
        <v>19</v>
      </c>
      <c r="D7" s="12" t="s">
        <v>20</v>
      </c>
      <c r="E7" s="9">
        <v>417</v>
      </c>
      <c r="F7" s="9">
        <v>161</v>
      </c>
      <c r="G7" s="9">
        <v>305</v>
      </c>
      <c r="H7" s="9">
        <v>58</v>
      </c>
      <c r="I7" s="12" t="s">
        <v>17</v>
      </c>
      <c r="J7" s="9">
        <f t="shared" si="0"/>
        <v>132300</v>
      </c>
      <c r="K7" s="9"/>
    </row>
    <row r="8" ht="30" customHeight="1" spans="1:11">
      <c r="A8" s="9">
        <v>4</v>
      </c>
      <c r="B8" s="10" t="s">
        <v>14</v>
      </c>
      <c r="C8" s="12" t="s">
        <v>21</v>
      </c>
      <c r="D8" s="12" t="s">
        <v>22</v>
      </c>
      <c r="E8" s="9">
        <v>184</v>
      </c>
      <c r="F8" s="9">
        <v>46</v>
      </c>
      <c r="G8" s="9">
        <v>305</v>
      </c>
      <c r="H8" s="9">
        <v>176</v>
      </c>
      <c r="I8" s="12" t="s">
        <v>23</v>
      </c>
      <c r="J8" s="9">
        <f t="shared" ref="J8:J10" si="1">(F8*100+G8*200+H8*300)*1.2</f>
        <v>142080</v>
      </c>
      <c r="K8" s="9"/>
    </row>
    <row r="9" ht="30" customHeight="1" spans="1:11">
      <c r="A9" s="9">
        <v>5</v>
      </c>
      <c r="B9" s="10" t="s">
        <v>14</v>
      </c>
      <c r="C9" s="12" t="s">
        <v>24</v>
      </c>
      <c r="D9" s="12" t="s">
        <v>16</v>
      </c>
      <c r="E9" s="9">
        <v>100</v>
      </c>
      <c r="F9" s="9">
        <v>0</v>
      </c>
      <c r="G9" s="9">
        <v>263</v>
      </c>
      <c r="H9" s="9">
        <v>70</v>
      </c>
      <c r="I9" s="12" t="s">
        <v>23</v>
      </c>
      <c r="J9" s="9">
        <f t="shared" si="1"/>
        <v>88320</v>
      </c>
      <c r="K9" s="9"/>
    </row>
    <row r="10" ht="30" customHeight="1" spans="1:11">
      <c r="A10" s="9">
        <v>6</v>
      </c>
      <c r="B10" s="10" t="s">
        <v>14</v>
      </c>
      <c r="C10" s="12" t="s">
        <v>25</v>
      </c>
      <c r="D10" s="12" t="s">
        <v>16</v>
      </c>
      <c r="E10" s="9">
        <v>107</v>
      </c>
      <c r="F10" s="9">
        <v>10</v>
      </c>
      <c r="G10" s="9">
        <v>87</v>
      </c>
      <c r="H10" s="9">
        <v>10</v>
      </c>
      <c r="I10" s="9" t="s">
        <v>26</v>
      </c>
      <c r="J10" s="9">
        <f>(F10*100+G10*200+H10*300)*1.1</f>
        <v>23540</v>
      </c>
      <c r="K10" s="9"/>
    </row>
    <row r="11" ht="30" customHeight="1" spans="1:11">
      <c r="A11" s="9">
        <v>7</v>
      </c>
      <c r="B11" s="10" t="s">
        <v>14</v>
      </c>
      <c r="C11" s="12" t="s">
        <v>27</v>
      </c>
      <c r="D11" s="12" t="s">
        <v>16</v>
      </c>
      <c r="E11" s="9">
        <v>120</v>
      </c>
      <c r="F11" s="9">
        <v>0</v>
      </c>
      <c r="G11" s="9">
        <v>46</v>
      </c>
      <c r="H11" s="9">
        <v>43</v>
      </c>
      <c r="I11" s="12" t="s">
        <v>28</v>
      </c>
      <c r="J11" s="9">
        <f>F11*100+G11*200+H11*300</f>
        <v>22100</v>
      </c>
      <c r="K11" s="9"/>
    </row>
    <row r="12" ht="30" customHeight="1" spans="1:11">
      <c r="A12" s="9">
        <v>8</v>
      </c>
      <c r="B12" s="10" t="s">
        <v>14</v>
      </c>
      <c r="C12" s="13" t="s">
        <v>29</v>
      </c>
      <c r="D12" s="14" t="s">
        <v>16</v>
      </c>
      <c r="E12" s="9">
        <v>115</v>
      </c>
      <c r="F12" s="9">
        <v>95</v>
      </c>
      <c r="G12" s="9">
        <v>123</v>
      </c>
      <c r="H12" s="9">
        <v>0</v>
      </c>
      <c r="I12" s="9" t="s">
        <v>28</v>
      </c>
      <c r="J12" s="9">
        <f>F12*100+G12*200+H12*300</f>
        <v>34100</v>
      </c>
      <c r="K12" s="9"/>
    </row>
  </sheetData>
  <mergeCells count="11">
    <mergeCell ref="A1:K1"/>
    <mergeCell ref="F2:H2"/>
    <mergeCell ref="A4:B4"/>
    <mergeCell ref="A2:A3"/>
    <mergeCell ref="B2:B3"/>
    <mergeCell ref="C2:C3"/>
    <mergeCell ref="D2:D3"/>
    <mergeCell ref="E2:E3"/>
    <mergeCell ref="I2:I3"/>
    <mergeCell ref="J2:J3"/>
    <mergeCell ref="K2:K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BJL</dc:creator>
  <cp:lastModifiedBy>郭志强</cp:lastModifiedBy>
  <dcterms:created xsi:type="dcterms:W3CDTF">2023-05-12T11:15:00Z</dcterms:created>
  <dcterms:modified xsi:type="dcterms:W3CDTF">2025-11-10T01:54:44Z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14B3DB79258B444CAE19365195849222_12</vt:lpwstr>
  </property>
</Properties>
</file>